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Jan 5, 20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<sst xmlns="http://schemas.openxmlformats.org/spreadsheetml/2006/main" count="148" uniqueCount="116">
  <si>
    <t>HKDC YAU YEE FOOTBALL LEAGUE</t>
  </si>
  <si>
    <t>友   誼   足   球   聯   賽</t>
  </si>
  <si>
    <t>RESULT OF 19/20 SEASON</t>
  </si>
  <si>
    <t>(FOR THE GAME ON JAN 5, 20)</t>
  </si>
  <si>
    <t>FIRST DIVISION : LEAGUE TABLE WEEK 13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</si>
  <si>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</si>
  <si>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</si>
  <si>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</si>
  <si>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</si>
  <si>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</si>
  <si>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</si>
  <si>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</si>
  <si>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</si>
  <si>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</si>
  <si>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</si>
  <si>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</si>
  <si>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</si>
  <si>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</si>
  <si>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Allied Colloids FC</t>
  </si>
  <si>
    <t>French Kiss</t>
  </si>
  <si>
    <t>Club Wanderers</t>
  </si>
  <si>
    <t>Club Wanderers</t>
  </si>
  <si>
    <t>German All Stars</t>
  </si>
  <si>
    <t>German All Stars</t>
  </si>
  <si>
    <t>Swiss XI</t>
  </si>
  <si>
    <t>Azzurri</t>
  </si>
  <si>
    <t>Baker Tilly Spartans***</t>
  </si>
  <si>
    <t>AFC Squadron</t>
  </si>
  <si>
    <t>Boca Seniors</t>
  </si>
  <si>
    <t>Club Colts</t>
  </si>
  <si>
    <t>Baker Tilly Spartans</t>
  </si>
  <si>
    <t>KCC Dragons</t>
  </si>
  <si>
    <t>KCC Dragons</t>
  </si>
  <si>
    <t>Club Colts</t>
  </si>
  <si>
    <t>Club Albion</t>
  </si>
  <si>
    <t>Swiss XI</t>
  </si>
  <si>
    <t>Azzurri</t>
  </si>
  <si>
    <t>Boca Seniors</t>
  </si>
  <si>
    <t>Allied Colloids FC</t>
  </si>
  <si>
    <t>French Kiss</t>
  </si>
  <si>
    <t>AFC Squadron**</t>
  </si>
  <si>
    <t>SECOND DIVISION : LEAGUE TABLE WEEK 13</t>
  </si>
  <si>
    <t>SECOND DIVISION RESULTS</t>
  </si>
  <si>
    <t>Antonhill</t>
  </si>
  <si>
    <t>Gurkha Int'l FC</t>
  </si>
  <si>
    <t>Antonhill</t>
  </si>
  <si>
    <t>KCC Knights</t>
  </si>
  <si>
    <t>G. G. F. C.</t>
  </si>
  <si>
    <t>AFC Hearts</t>
  </si>
  <si>
    <t>WYFC06</t>
  </si>
  <si>
    <t>WYFC06</t>
  </si>
  <si>
    <t>Corinthians</t>
  </si>
  <si>
    <t>G. G. F. C.</t>
  </si>
  <si>
    <t>HKU70's</t>
  </si>
  <si>
    <t>ANP</t>
  </si>
  <si>
    <t>HKU70's</t>
  </si>
  <si>
    <t>KCC Knights</t>
  </si>
  <si>
    <t>Maccabi HK</t>
  </si>
  <si>
    <t>Maccabi HK</t>
  </si>
  <si>
    <t>White Youth FC</t>
  </si>
  <si>
    <t>Dynamo</t>
  </si>
  <si>
    <t>Corinthians</t>
  </si>
  <si>
    <t>Gurkha Int'l FC</t>
  </si>
  <si>
    <t>ANP</t>
  </si>
  <si>
    <t>AFC Hearts</t>
  </si>
  <si>
    <t>White Youth FC</t>
  </si>
  <si>
    <t>Dynamo**</t>
  </si>
  <si>
    <t>THIRD DIVISION : LEAGUE TABLE WEEK 13</t>
  </si>
  <si>
    <t>THIRD DIVISION RESULTS</t>
  </si>
  <si>
    <t>HOME</t>
  </si>
  <si>
    <t>Morse Park Rangers 91</t>
  </si>
  <si>
    <t>ADW Spartans FC</t>
  </si>
  <si>
    <t>Morse Park Rangers 91</t>
  </si>
  <si>
    <t>IES</t>
  </si>
  <si>
    <t>Outward Bound</t>
  </si>
  <si>
    <t>NFAA</t>
  </si>
  <si>
    <t>ADW Spartans FC</t>
  </si>
  <si>
    <t>Green Cypress FC</t>
  </si>
  <si>
    <t>Grasshoppers</t>
  </si>
  <si>
    <t>Yan Po</t>
  </si>
  <si>
    <t>IES</t>
  </si>
  <si>
    <t>CS Old Boys</t>
  </si>
  <si>
    <t>HKSS</t>
  </si>
  <si>
    <t>Yan Po</t>
  </si>
  <si>
    <t>HKSS</t>
  </si>
  <si>
    <t>Grasshoppers</t>
  </si>
  <si>
    <t>CS Old Boys</t>
  </si>
  <si>
    <t>NFAA</t>
  </si>
  <si>
    <t>CAPS</t>
  </si>
  <si>
    <t>Power 22</t>
  </si>
  <si>
    <t>Outward Bound</t>
  </si>
  <si>
    <t>Green Cypress FC</t>
  </si>
  <si>
    <t>FOURTH DIVISION : LEAGUE TABLE WEEK 13</t>
  </si>
  <si>
    <t>FOURTH DIVISION RESULTS</t>
  </si>
  <si>
    <t>Honey Badgers</t>
  </si>
  <si>
    <t>Goal Visio</t>
  </si>
  <si>
    <t>WYFC84</t>
  </si>
  <si>
    <t>Goal Visio</t>
  </si>
  <si>
    <t>Skyline</t>
  </si>
  <si>
    <t>Hung Art</t>
  </si>
  <si>
    <t>WYFC84</t>
  </si>
  <si>
    <t>Friends of Barclays</t>
  </si>
  <si>
    <t>Standard Chartered</t>
  </si>
  <si>
    <t>HOB</t>
  </si>
  <si>
    <t>Darts</t>
  </si>
  <si>
    <t>Skyline</t>
  </si>
  <si>
    <t>Bapcoll</t>
  </si>
  <si>
    <t>Scorpions</t>
  </si>
  <si>
    <t>A = Game Abandonment (To be confirmed by YYL Exco)</t>
  </si>
  <si>
    <t>Hung Art</t>
  </si>
  <si>
    <t>P = Postponed</t>
  </si>
  <si>
    <t>W = Walkover (To be confirmed by YYL Exco)</t>
  </si>
  <si>
    <t>Remarks :-</t>
  </si>
  <si>
    <t>* Deduction of 3 points &amp; 3 goals for fielding ineligible players</t>
  </si>
  <si>
    <t>** Deduction of 3 points &amp; 3 goals for manual change of teamsheet</t>
  </si>
  <si>
    <t>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</si>
</sst>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33" borderId="17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24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0" fontId="26" fillId="0" borderId="25" xfId="0" applyFont="1" applyFill="1" applyBorder="1" applyAlignment="1">
      <alignment horizontal="center"/>
    </xf>
    <xf numFmtId="15" fontId="23" fillId="0" borderId="0" xfId="33" applyNumberFormat="1" applyFont="1" applyFill="1" applyBorder="1" applyAlignment="1">
      <alignment horizontal="right"/>
      <protection/>
    </xf>
    <xf numFmtId="0" fontId="27" fillId="0" borderId="0" xfId="33" applyFont="1" applyFill="1" applyBorder="1">
      <alignment/>
      <protection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0" applyFont="1" applyBorder="1" applyAlignment="1">
      <alignment horizontal="center"/>
    </xf>
    <xf numFmtId="0" fontId="26" fillId="0" borderId="0" xfId="33" applyFont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="120" zoomScaleNormal="120" zoomScalePageLayoutView="0" workbookViewId="0" topLeftCell="A1">
      <selection activeCell="A31" sqref="A31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13</v>
      </c>
      <c r="H7" s="19">
        <v>9</v>
      </c>
      <c r="I7" s="19">
        <v>4</v>
      </c>
      <c r="J7" s="19">
        <v>0</v>
      </c>
      <c r="K7" s="19">
        <v>53</v>
      </c>
      <c r="L7" s="19">
        <v>14</v>
      </c>
      <c r="M7" s="19">
        <f aca="true" t="shared" si="0" ref="M7:M17">SUM(K7-L7)</f>
        <v>39</v>
      </c>
      <c r="N7" s="20">
        <f aca="true" t="shared" si="1" ref="N7:N17">SUM(H7*3+I7*1)</f>
        <v>31</v>
      </c>
    </row>
    <row r="8" spans="1:14" s="21" customFormat="1" ht="11.25" customHeight="1">
      <c r="A8" s="22" t="s">
        <v>18</v>
      </c>
      <c r="B8" s="23">
        <v>0</v>
      </c>
      <c r="C8" s="23">
        <v>1</v>
      </c>
      <c r="D8" s="22" t="s">
        <v>19</v>
      </c>
      <c r="E8" s="8"/>
      <c r="F8" s="24" t="s">
        <v>20</v>
      </c>
      <c r="G8" s="19">
        <v>12</v>
      </c>
      <c r="H8" s="19">
        <v>8</v>
      </c>
      <c r="I8" s="19">
        <v>3</v>
      </c>
      <c r="J8" s="19">
        <v>1</v>
      </c>
      <c r="K8" s="19">
        <v>50</v>
      </c>
      <c r="L8" s="19">
        <v>10</v>
      </c>
      <c r="M8" s="19">
        <f t="shared" si="0"/>
        <v>40</v>
      </c>
      <c r="N8" s="20">
        <f t="shared" si="1"/>
        <v>27</v>
      </c>
    </row>
    <row r="9" spans="1:14" s="21" customFormat="1" ht="11.25" customHeight="1">
      <c r="A9" s="25" t="s">
        <v>21</v>
      </c>
      <c r="B9" s="26">
        <v>1</v>
      </c>
      <c r="C9" s="26">
        <v>0</v>
      </c>
      <c r="D9" s="27" t="s">
        <v>22</v>
      </c>
      <c r="E9" s="8"/>
      <c r="F9" s="24" t="s">
        <v>23</v>
      </c>
      <c r="G9" s="19">
        <v>12</v>
      </c>
      <c r="H9" s="19">
        <v>7</v>
      </c>
      <c r="I9" s="19">
        <v>4</v>
      </c>
      <c r="J9" s="19">
        <v>1</v>
      </c>
      <c r="K9" s="19">
        <v>33</v>
      </c>
      <c r="L9" s="19">
        <v>10</v>
      </c>
      <c r="M9" s="19">
        <f t="shared" si="0"/>
        <v>23</v>
      </c>
      <c r="N9" s="20">
        <f t="shared" si="1"/>
        <v>25</v>
      </c>
    </row>
    <row r="10" spans="1:14" s="21" customFormat="1" ht="11.25" customHeight="1">
      <c r="A10" s="25" t="s">
        <v>24</v>
      </c>
      <c r="B10" s="23">
        <v>1</v>
      </c>
      <c r="C10" s="23">
        <v>1</v>
      </c>
      <c r="D10" s="27" t="s">
        <v>25</v>
      </c>
      <c r="E10" s="8"/>
      <c r="F10" s="24" t="s">
        <v>26</v>
      </c>
      <c r="G10" s="19">
        <v>13</v>
      </c>
      <c r="H10" s="19">
        <v>8</v>
      </c>
      <c r="I10" s="19">
        <v>1</v>
      </c>
      <c r="J10" s="19">
        <v>4</v>
      </c>
      <c r="K10" s="19">
        <v>29</v>
      </c>
      <c r="L10" s="19">
        <v>21</v>
      </c>
      <c r="M10" s="19">
        <f t="shared" si="0"/>
        <v>8</v>
      </c>
      <c r="N10" s="20">
        <f t="shared" si="1"/>
        <v>25</v>
      </c>
    </row>
    <row r="11" spans="1:14" s="21" customFormat="1" ht="11.25" customHeight="1">
      <c r="A11" s="25" t="s">
        <v>27</v>
      </c>
      <c r="B11" s="23">
        <v>0</v>
      </c>
      <c r="C11" s="23">
        <v>2</v>
      </c>
      <c r="D11" s="27" t="s">
        <v>28</v>
      </c>
      <c r="E11" s="8"/>
      <c r="F11" s="24" t="s">
        <v>29</v>
      </c>
      <c r="G11" s="19">
        <v>13</v>
      </c>
      <c r="H11" s="19">
        <v>6</v>
      </c>
      <c r="I11" s="19">
        <v>3</v>
      </c>
      <c r="J11" s="19">
        <v>4</v>
      </c>
      <c r="K11" s="19">
        <v>31</v>
      </c>
      <c r="L11" s="19">
        <v>22</v>
      </c>
      <c r="M11" s="19">
        <f t="shared" si="0"/>
        <v>9</v>
      </c>
      <c r="N11" s="20">
        <f t="shared" si="1"/>
        <v>21</v>
      </c>
    </row>
    <row r="12" spans="1:14" s="21" customFormat="1" ht="11.25" customHeight="1">
      <c r="A12" s="25" t="s">
        <v>30</v>
      </c>
      <c r="B12" s="23">
        <v>4</v>
      </c>
      <c r="C12" s="23">
        <v>1</v>
      </c>
      <c r="D12" s="27" t="s">
        <v>31</v>
      </c>
      <c r="E12" s="8"/>
      <c r="F12" s="24" t="s">
        <v>32</v>
      </c>
      <c r="G12" s="19">
        <v>13</v>
      </c>
      <c r="H12" s="19">
        <v>5</v>
      </c>
      <c r="I12" s="19">
        <v>5</v>
      </c>
      <c r="J12" s="19">
        <v>3</v>
      </c>
      <c r="K12" s="19">
        <v>28</v>
      </c>
      <c r="L12" s="19">
        <v>26</v>
      </c>
      <c r="M12" s="19">
        <f t="shared" si="0"/>
        <v>2</v>
      </c>
      <c r="N12" s="20">
        <f t="shared" si="1"/>
        <v>20</v>
      </c>
    </row>
    <row r="13" spans="1:14" s="21" customFormat="1" ht="11.25" customHeight="1">
      <c r="A13" s="28" t="s">
        <v>33</v>
      </c>
      <c r="B13" s="29">
        <v>0</v>
      </c>
      <c r="C13" s="29">
        <v>3</v>
      </c>
      <c r="D13" s="30" t="s">
        <v>34</v>
      </c>
      <c r="E13" s="8"/>
      <c r="F13" s="24" t="s">
        <v>35</v>
      </c>
      <c r="G13" s="19">
        <v>13</v>
      </c>
      <c r="H13" s="19">
        <v>4</v>
      </c>
      <c r="I13" s="19">
        <v>4</v>
      </c>
      <c r="J13" s="19">
        <v>5</v>
      </c>
      <c r="K13" s="19">
        <v>21</v>
      </c>
      <c r="L13" s="19">
        <v>27</v>
      </c>
      <c r="M13" s="19">
        <f t="shared" si="0"/>
        <v>-6</v>
      </c>
      <c r="N13" s="20">
        <f t="shared" si="1"/>
        <v>16</v>
      </c>
    </row>
    <row r="14" spans="1:14" s="21" customFormat="1" ht="11.25" customHeight="1">
      <c r="A14" s="31"/>
      <c r="B14" s="31"/>
      <c r="C14" s="31"/>
      <c r="D14" s="31"/>
      <c r="E14" s="8"/>
      <c r="F14" s="24" t="s">
        <v>36</v>
      </c>
      <c r="G14" s="19">
        <v>13</v>
      </c>
      <c r="H14" s="19">
        <v>4</v>
      </c>
      <c r="I14" s="19">
        <v>3</v>
      </c>
      <c r="J14" s="19">
        <v>6</v>
      </c>
      <c r="K14" s="19">
        <v>24</v>
      </c>
      <c r="L14" s="19">
        <v>28</v>
      </c>
      <c r="M14" s="19">
        <f t="shared" si="0"/>
        <v>-4</v>
      </c>
      <c r="N14" s="20">
        <f t="shared" si="1"/>
        <v>15</v>
      </c>
    </row>
    <row r="15" spans="1:14" s="21" customFormat="1" ht="11.25" customHeight="1">
      <c r="A15" s="32"/>
      <c r="B15" s="31"/>
      <c r="C15" s="31"/>
      <c r="D15" s="31"/>
      <c r="E15" s="8"/>
      <c r="F15" s="24" t="s">
        <v>37</v>
      </c>
      <c r="G15" s="19">
        <v>13</v>
      </c>
      <c r="H15" s="19">
        <v>4</v>
      </c>
      <c r="I15" s="19">
        <v>1</v>
      </c>
      <c r="J15" s="19">
        <v>8</v>
      </c>
      <c r="K15" s="19">
        <v>18</v>
      </c>
      <c r="L15" s="19">
        <v>38</v>
      </c>
      <c r="M15" s="19">
        <f t="shared" si="0"/>
        <v>-20</v>
      </c>
      <c r="N15" s="20">
        <f t="shared" si="1"/>
        <v>13</v>
      </c>
    </row>
    <row r="16" spans="1:14" s="21" customFormat="1" ht="11.25" customHeight="1">
      <c r="A16" s="33"/>
      <c r="B16" s="34"/>
      <c r="C16" s="34"/>
      <c r="D16" s="33"/>
      <c r="E16" s="8"/>
      <c r="F16" s="24" t="s">
        <v>38</v>
      </c>
      <c r="G16" s="19">
        <v>13</v>
      </c>
      <c r="H16" s="19">
        <v>2</v>
      </c>
      <c r="I16" s="19">
        <v>3</v>
      </c>
      <c r="J16" s="19">
        <v>8</v>
      </c>
      <c r="K16" s="19">
        <v>16</v>
      </c>
      <c r="L16" s="19">
        <v>38</v>
      </c>
      <c r="M16" s="19">
        <f t="shared" si="0"/>
        <v>-22</v>
      </c>
      <c r="N16" s="20">
        <f t="shared" si="1"/>
        <v>9</v>
      </c>
    </row>
    <row r="17" spans="1:14" s="21" customFormat="1" ht="11.25" customHeight="1">
      <c r="A17" s="33"/>
      <c r="B17" s="33"/>
      <c r="C17" s="33"/>
      <c r="D17" s="33"/>
      <c r="E17" s="8"/>
      <c r="F17" s="35" t="s">
        <v>39</v>
      </c>
      <c r="G17" s="19">
        <v>13</v>
      </c>
      <c r="H17" s="19">
        <v>2</v>
      </c>
      <c r="I17" s="19">
        <v>2</v>
      </c>
      <c r="J17" s="19">
        <v>9</v>
      </c>
      <c r="K17" s="19">
        <v>12</v>
      </c>
      <c r="L17" s="19">
        <v>37</v>
      </c>
      <c r="M17" s="19">
        <f t="shared" si="0"/>
        <v>-25</v>
      </c>
      <c r="N17" s="20">
        <f t="shared" si="1"/>
        <v>8</v>
      </c>
    </row>
    <row r="18" spans="1:14" s="21" customFormat="1" ht="11.25" customHeight="1" thickBot="1">
      <c r="A18" s="33"/>
      <c r="B18" s="33"/>
      <c r="C18" s="33"/>
      <c r="D18" s="33"/>
      <c r="E18" s="8"/>
      <c r="F18" s="36" t="s">
        <v>40</v>
      </c>
      <c r="G18" s="37">
        <v>13</v>
      </c>
      <c r="H18" s="37">
        <v>0</v>
      </c>
      <c r="I18" s="37">
        <v>3</v>
      </c>
      <c r="J18" s="37">
        <v>10</v>
      </c>
      <c r="K18" s="37">
        <v>14</v>
      </c>
      <c r="L18" s="37">
        <v>58</v>
      </c>
      <c r="M18" s="38">
        <f>SUM(K18-L18)-3</f>
        <v>-47</v>
      </c>
      <c r="N18" s="39">
        <f>SUM(H18*3+I18*1)-3</f>
        <v>0</v>
      </c>
    </row>
    <row r="19" spans="1:14" s="21" customFormat="1" ht="11.25" customHeight="1">
      <c r="A19" s="33"/>
      <c r="B19" s="33"/>
      <c r="C19" s="33"/>
      <c r="D19" s="33"/>
      <c r="E19" s="8"/>
      <c r="F19" s="8"/>
      <c r="G19" s="8">
        <f>SUM(G7:G18)</f>
        <v>154</v>
      </c>
      <c r="H19" s="8">
        <f>SUM(H7:H18)</f>
        <v>59</v>
      </c>
      <c r="I19" s="8">
        <f>SUM(I7:I18)</f>
        <v>36</v>
      </c>
      <c r="J19" s="8">
        <f>SUM(J7:J18)</f>
        <v>59</v>
      </c>
      <c r="K19" s="8">
        <f>SUM(K7:K18)</f>
        <v>329</v>
      </c>
      <c r="L19" s="8">
        <f>-SUM(L7:L18)</f>
        <v>-329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43</v>
      </c>
      <c r="G22" s="19">
        <v>13</v>
      </c>
      <c r="H22" s="19">
        <v>7</v>
      </c>
      <c r="I22" s="19">
        <v>5</v>
      </c>
      <c r="J22" s="19">
        <v>1</v>
      </c>
      <c r="K22" s="19">
        <v>17</v>
      </c>
      <c r="L22" s="19">
        <v>7</v>
      </c>
      <c r="M22" s="19">
        <f aca="true" t="shared" si="2" ref="M22:M32">SUM(K22-L22)</f>
        <v>10</v>
      </c>
      <c r="N22" s="20">
        <f aca="true" t="shared" si="3" ref="N22:N32">SUM(H22*3+I22*1)</f>
        <v>26</v>
      </c>
    </row>
    <row r="23" spans="1:14" s="21" customFormat="1" ht="11.25" customHeight="1">
      <c r="A23" s="25" t="s">
        <v>44</v>
      </c>
      <c r="B23" s="23">
        <v>1</v>
      </c>
      <c r="C23" s="23">
        <v>1</v>
      </c>
      <c r="D23" s="27" t="s">
        <v>45</v>
      </c>
      <c r="E23" s="8"/>
      <c r="F23" s="24" t="s">
        <v>46</v>
      </c>
      <c r="G23" s="19">
        <v>13</v>
      </c>
      <c r="H23" s="19">
        <v>8</v>
      </c>
      <c r="I23" s="19">
        <v>0</v>
      </c>
      <c r="J23" s="19">
        <v>5</v>
      </c>
      <c r="K23" s="19">
        <v>32</v>
      </c>
      <c r="L23" s="19">
        <v>24</v>
      </c>
      <c r="M23" s="19">
        <f t="shared" si="2"/>
        <v>8</v>
      </c>
      <c r="N23" s="20">
        <f t="shared" si="3"/>
        <v>24</v>
      </c>
    </row>
    <row r="24" spans="1:14" s="21" customFormat="1" ht="11.25" customHeight="1">
      <c r="A24" s="22" t="s">
        <v>47</v>
      </c>
      <c r="B24" s="23">
        <v>2</v>
      </c>
      <c r="C24" s="23">
        <v>0</v>
      </c>
      <c r="D24" s="22" t="s">
        <v>48</v>
      </c>
      <c r="E24" s="8"/>
      <c r="F24" s="24" t="s">
        <v>49</v>
      </c>
      <c r="G24" s="19">
        <v>13</v>
      </c>
      <c r="H24" s="19">
        <v>7</v>
      </c>
      <c r="I24" s="19">
        <v>3</v>
      </c>
      <c r="J24" s="19">
        <v>3</v>
      </c>
      <c r="K24" s="19">
        <v>18</v>
      </c>
      <c r="L24" s="19">
        <v>13</v>
      </c>
      <c r="M24" s="19">
        <f t="shared" si="2"/>
        <v>5</v>
      </c>
      <c r="N24" s="20">
        <f t="shared" si="3"/>
        <v>24</v>
      </c>
    </row>
    <row r="25" spans="1:14" s="21" customFormat="1" ht="11.25" customHeight="1">
      <c r="A25" s="40" t="s">
        <v>50</v>
      </c>
      <c r="B25" s="41">
        <v>3</v>
      </c>
      <c r="C25" s="41">
        <v>1</v>
      </c>
      <c r="D25" s="42" t="s">
        <v>51</v>
      </c>
      <c r="E25" s="8"/>
      <c r="F25" s="24" t="s">
        <v>52</v>
      </c>
      <c r="G25" s="19">
        <v>13</v>
      </c>
      <c r="H25" s="19">
        <v>7</v>
      </c>
      <c r="I25" s="19">
        <v>2</v>
      </c>
      <c r="J25" s="19">
        <v>4</v>
      </c>
      <c r="K25" s="19">
        <v>23</v>
      </c>
      <c r="L25" s="19">
        <v>15</v>
      </c>
      <c r="M25" s="19">
        <f t="shared" si="2"/>
        <v>8</v>
      </c>
      <c r="N25" s="20">
        <f t="shared" si="3"/>
        <v>23</v>
      </c>
    </row>
    <row r="26" spans="1:14" s="21" customFormat="1" ht="11.25" customHeight="1">
      <c r="A26" s="40" t="s">
        <v>53</v>
      </c>
      <c r="B26" s="41">
        <v>3</v>
      </c>
      <c r="C26" s="41">
        <v>2</v>
      </c>
      <c r="D26" s="42" t="s">
        <v>54</v>
      </c>
      <c r="E26" s="8"/>
      <c r="F26" s="24" t="s">
        <v>55</v>
      </c>
      <c r="G26" s="19">
        <v>13</v>
      </c>
      <c r="H26" s="19">
        <v>6</v>
      </c>
      <c r="I26" s="19">
        <v>3</v>
      </c>
      <c r="J26" s="19">
        <v>4</v>
      </c>
      <c r="K26" s="19">
        <v>24</v>
      </c>
      <c r="L26" s="19">
        <v>13</v>
      </c>
      <c r="M26" s="19">
        <f t="shared" si="2"/>
        <v>11</v>
      </c>
      <c r="N26" s="20">
        <f t="shared" si="3"/>
        <v>21</v>
      </c>
    </row>
    <row r="27" spans="1:14" s="21" customFormat="1" ht="11.25" customHeight="1">
      <c r="A27" s="40" t="s">
        <v>56</v>
      </c>
      <c r="B27" s="41">
        <v>3</v>
      </c>
      <c r="C27" s="41">
        <v>2</v>
      </c>
      <c r="D27" s="42" t="s">
        <v>57</v>
      </c>
      <c r="E27" s="8"/>
      <c r="F27" s="24" t="s">
        <v>58</v>
      </c>
      <c r="G27" s="19">
        <v>13</v>
      </c>
      <c r="H27" s="19">
        <v>5</v>
      </c>
      <c r="I27" s="19">
        <v>2</v>
      </c>
      <c r="J27" s="19">
        <v>6</v>
      </c>
      <c r="K27" s="19">
        <v>20</v>
      </c>
      <c r="L27" s="19">
        <v>15</v>
      </c>
      <c r="M27" s="19">
        <f t="shared" si="2"/>
        <v>5</v>
      </c>
      <c r="N27" s="20">
        <f t="shared" si="3"/>
        <v>17</v>
      </c>
    </row>
    <row r="28" spans="1:14" s="21" customFormat="1" ht="11.25" customHeight="1">
      <c r="A28" s="43" t="s">
        <v>59</v>
      </c>
      <c r="B28" s="44">
        <v>0</v>
      </c>
      <c r="C28" s="44">
        <v>2</v>
      </c>
      <c r="D28" s="45" t="s">
        <v>60</v>
      </c>
      <c r="E28" s="8"/>
      <c r="F28" s="24" t="s">
        <v>61</v>
      </c>
      <c r="G28" s="19">
        <v>13</v>
      </c>
      <c r="H28" s="19">
        <v>5</v>
      </c>
      <c r="I28" s="19">
        <v>2</v>
      </c>
      <c r="J28" s="19">
        <v>6</v>
      </c>
      <c r="K28" s="19">
        <v>23</v>
      </c>
      <c r="L28" s="19">
        <v>27</v>
      </c>
      <c r="M28" s="19">
        <f t="shared" si="2"/>
        <v>-4</v>
      </c>
      <c r="N28" s="20">
        <f t="shared" si="3"/>
        <v>17</v>
      </c>
    </row>
    <row r="29" spans="1:14" s="21" customFormat="1" ht="11.25" customHeight="1">
      <c r="A29" s="46"/>
      <c r="B29" s="8"/>
      <c r="C29" s="8"/>
      <c r="D29" s="8"/>
      <c r="E29" s="8"/>
      <c r="F29" s="24" t="s">
        <v>62</v>
      </c>
      <c r="G29" s="19">
        <v>13</v>
      </c>
      <c r="H29" s="19">
        <v>4</v>
      </c>
      <c r="I29" s="19">
        <v>4</v>
      </c>
      <c r="J29" s="19">
        <v>5</v>
      </c>
      <c r="K29" s="19">
        <v>16</v>
      </c>
      <c r="L29" s="19">
        <v>14</v>
      </c>
      <c r="M29" s="19">
        <f t="shared" si="2"/>
        <v>2</v>
      </c>
      <c r="N29" s="20">
        <f t="shared" si="3"/>
        <v>16</v>
      </c>
    </row>
    <row r="30" spans="1:14" s="21" customFormat="1" ht="11.25" customHeight="1">
      <c r="A30" s="47"/>
      <c r="B30" s="31"/>
      <c r="C30" s="31"/>
      <c r="D30" s="31"/>
      <c r="E30" s="8"/>
      <c r="F30" s="24" t="s">
        <v>63</v>
      </c>
      <c r="G30" s="19">
        <v>13</v>
      </c>
      <c r="H30" s="19">
        <v>4</v>
      </c>
      <c r="I30" s="19">
        <v>4</v>
      </c>
      <c r="J30" s="19">
        <v>5</v>
      </c>
      <c r="K30" s="19">
        <v>15</v>
      </c>
      <c r="L30" s="19">
        <v>22</v>
      </c>
      <c r="M30" s="19">
        <f t="shared" si="2"/>
        <v>-7</v>
      </c>
      <c r="N30" s="20">
        <f t="shared" si="3"/>
        <v>16</v>
      </c>
    </row>
    <row r="31" spans="1:14" s="21" customFormat="1" ht="11.25" customHeight="1">
      <c r="A31" s="32"/>
      <c r="B31" s="33"/>
      <c r="C31" s="33"/>
      <c r="D31" s="33"/>
      <c r="E31" s="8"/>
      <c r="F31" s="24" t="s">
        <v>64</v>
      </c>
      <c r="G31" s="19">
        <v>13</v>
      </c>
      <c r="H31" s="19">
        <v>4</v>
      </c>
      <c r="I31" s="19">
        <v>1</v>
      </c>
      <c r="J31" s="19">
        <v>8</v>
      </c>
      <c r="K31" s="19">
        <v>14</v>
      </c>
      <c r="L31" s="19">
        <v>27</v>
      </c>
      <c r="M31" s="19">
        <f t="shared" si="2"/>
        <v>-13</v>
      </c>
      <c r="N31" s="20">
        <f t="shared" si="3"/>
        <v>13</v>
      </c>
    </row>
    <row r="32" spans="1:14" s="21" customFormat="1" ht="11.25" customHeight="1">
      <c r="A32" s="33"/>
      <c r="B32" s="34"/>
      <c r="C32" s="34"/>
      <c r="D32" s="33"/>
      <c r="E32" s="8"/>
      <c r="F32" s="35" t="s">
        <v>65</v>
      </c>
      <c r="G32" s="19">
        <v>13</v>
      </c>
      <c r="H32" s="19">
        <v>3</v>
      </c>
      <c r="I32" s="19">
        <v>2</v>
      </c>
      <c r="J32" s="19">
        <v>8</v>
      </c>
      <c r="K32" s="19">
        <v>11</v>
      </c>
      <c r="L32" s="19">
        <v>24</v>
      </c>
      <c r="M32" s="19">
        <f t="shared" si="2"/>
        <v>-13</v>
      </c>
      <c r="N32" s="20">
        <f t="shared" si="3"/>
        <v>11</v>
      </c>
    </row>
    <row r="33" spans="1:14" s="21" customFormat="1" ht="11.25" customHeight="1" thickBot="1">
      <c r="A33" s="33"/>
      <c r="B33" s="33"/>
      <c r="C33" s="33"/>
      <c r="D33" s="33"/>
      <c r="E33" s="8"/>
      <c r="F33" s="36" t="s">
        <v>66</v>
      </c>
      <c r="G33" s="37">
        <v>13</v>
      </c>
      <c r="H33" s="37">
        <v>3</v>
      </c>
      <c r="I33" s="37">
        <v>2</v>
      </c>
      <c r="J33" s="37">
        <v>8</v>
      </c>
      <c r="K33" s="37">
        <v>15</v>
      </c>
      <c r="L33" s="37">
        <v>27</v>
      </c>
      <c r="M33" s="37">
        <f>SUM(K33-L33)-3</f>
        <v>-15</v>
      </c>
      <c r="N33" s="48">
        <f>SUM(H33*3+I33*1)-3</f>
        <v>8</v>
      </c>
    </row>
    <row r="34" spans="1:14" s="21" customFormat="1" ht="11.25" customHeight="1">
      <c r="A34" s="31"/>
      <c r="B34" s="31"/>
      <c r="C34" s="31"/>
      <c r="D34" s="31"/>
      <c r="E34" s="8"/>
      <c r="F34" s="8"/>
      <c r="G34" s="8">
        <f>SUM(G22:G33)</f>
        <v>156</v>
      </c>
      <c r="H34" s="8">
        <f>SUM(H22:H33)</f>
        <v>63</v>
      </c>
      <c r="I34" s="8">
        <f>SUM(I22:I33)</f>
        <v>30</v>
      </c>
      <c r="J34" s="8">
        <f>SUM(J22:J33)</f>
        <v>63</v>
      </c>
      <c r="K34" s="8">
        <f>SUM(K22:K33)</f>
        <v>228</v>
      </c>
      <c r="L34" s="8">
        <f>-SUM(L22:L33)</f>
        <v>-228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69</v>
      </c>
      <c r="B37" s="15" t="s">
        <v>15</v>
      </c>
      <c r="C37" s="16"/>
      <c r="D37" s="17" t="s">
        <v>16</v>
      </c>
      <c r="E37" s="8"/>
      <c r="F37" s="18" t="s">
        <v>70</v>
      </c>
      <c r="G37" s="19">
        <v>13</v>
      </c>
      <c r="H37" s="19">
        <v>11</v>
      </c>
      <c r="I37" s="19">
        <v>1</v>
      </c>
      <c r="J37" s="19">
        <v>1</v>
      </c>
      <c r="K37" s="19">
        <v>39</v>
      </c>
      <c r="L37" s="19">
        <v>9</v>
      </c>
      <c r="M37" s="19">
        <f aca="true" t="shared" si="4" ref="M37:M48">SUM(K37-L37)</f>
        <v>30</v>
      </c>
      <c r="N37" s="20">
        <f aca="true" t="shared" si="5" ref="N37:N48">SUM(H37*3+I37*1)</f>
        <v>34</v>
      </c>
    </row>
    <row r="38" spans="1:14" s="21" customFormat="1" ht="11.25" customHeight="1">
      <c r="A38" s="25" t="s">
        <v>71</v>
      </c>
      <c r="B38" s="23">
        <v>0</v>
      </c>
      <c r="C38" s="23">
        <v>3</v>
      </c>
      <c r="D38" s="27" t="s">
        <v>72</v>
      </c>
      <c r="E38" s="8"/>
      <c r="F38" s="24" t="s">
        <v>73</v>
      </c>
      <c r="G38" s="19">
        <v>13</v>
      </c>
      <c r="H38" s="19">
        <v>10</v>
      </c>
      <c r="I38" s="19">
        <v>0</v>
      </c>
      <c r="J38" s="19">
        <v>3</v>
      </c>
      <c r="K38" s="19">
        <v>36</v>
      </c>
      <c r="L38" s="19">
        <v>16</v>
      </c>
      <c r="M38" s="19">
        <f t="shared" si="4"/>
        <v>20</v>
      </c>
      <c r="N38" s="20">
        <f t="shared" si="5"/>
        <v>30</v>
      </c>
    </row>
    <row r="39" spans="1:14" s="21" customFormat="1" ht="11.25" customHeight="1">
      <c r="A39" s="22" t="s">
        <v>74</v>
      </c>
      <c r="B39" s="23">
        <v>4</v>
      </c>
      <c r="C39" s="23">
        <v>0</v>
      </c>
      <c r="D39" s="22" t="s">
        <v>75</v>
      </c>
      <c r="E39" s="8"/>
      <c r="F39" s="24" t="s">
        <v>76</v>
      </c>
      <c r="G39" s="19">
        <v>13</v>
      </c>
      <c r="H39" s="19">
        <v>7</v>
      </c>
      <c r="I39" s="19">
        <v>0</v>
      </c>
      <c r="J39" s="19">
        <v>6</v>
      </c>
      <c r="K39" s="19">
        <v>46</v>
      </c>
      <c r="L39" s="19">
        <v>21</v>
      </c>
      <c r="M39" s="19">
        <f t="shared" si="4"/>
        <v>25</v>
      </c>
      <c r="N39" s="20">
        <f t="shared" si="5"/>
        <v>21</v>
      </c>
    </row>
    <row r="40" spans="1:14" s="21" customFormat="1" ht="11.25" customHeight="1">
      <c r="A40" s="40" t="s">
        <v>77</v>
      </c>
      <c r="B40" s="41">
        <v>0</v>
      </c>
      <c r="C40" s="41">
        <v>1</v>
      </c>
      <c r="D40" s="42" t="s">
        <v>78</v>
      </c>
      <c r="E40" s="8"/>
      <c r="F40" s="24" t="s">
        <v>79</v>
      </c>
      <c r="G40" s="19">
        <v>13</v>
      </c>
      <c r="H40" s="19">
        <v>6</v>
      </c>
      <c r="I40" s="19">
        <v>3</v>
      </c>
      <c r="J40" s="19">
        <v>4</v>
      </c>
      <c r="K40" s="19">
        <v>27</v>
      </c>
      <c r="L40" s="19">
        <v>23</v>
      </c>
      <c r="M40" s="19">
        <f t="shared" si="4"/>
        <v>4</v>
      </c>
      <c r="N40" s="20">
        <f t="shared" si="5"/>
        <v>21</v>
      </c>
    </row>
    <row r="41" spans="1:14" s="21" customFormat="1" ht="11.25" customHeight="1">
      <c r="A41" s="40" t="s">
        <v>80</v>
      </c>
      <c r="B41" s="41">
        <v>3</v>
      </c>
      <c r="C41" s="41">
        <v>1</v>
      </c>
      <c r="D41" s="42" t="s">
        <v>81</v>
      </c>
      <c r="E41" s="8"/>
      <c r="F41" s="24" t="s">
        <v>82</v>
      </c>
      <c r="G41" s="19">
        <v>13</v>
      </c>
      <c r="H41" s="19">
        <v>6</v>
      </c>
      <c r="I41" s="19">
        <v>1</v>
      </c>
      <c r="J41" s="19">
        <v>6</v>
      </c>
      <c r="K41" s="19">
        <v>21</v>
      </c>
      <c r="L41" s="19">
        <v>20</v>
      </c>
      <c r="M41" s="19">
        <f t="shared" si="4"/>
        <v>1</v>
      </c>
      <c r="N41" s="20">
        <f t="shared" si="5"/>
        <v>19</v>
      </c>
    </row>
    <row r="42" spans="1:14" s="21" customFormat="1" ht="11.25" customHeight="1">
      <c r="A42" s="40" t="s">
        <v>83</v>
      </c>
      <c r="B42" s="41">
        <v>2</v>
      </c>
      <c r="C42" s="41">
        <v>1</v>
      </c>
      <c r="D42" s="42" t="s">
        <v>84</v>
      </c>
      <c r="E42" s="8"/>
      <c r="F42" s="24" t="s">
        <v>85</v>
      </c>
      <c r="G42" s="19">
        <v>13</v>
      </c>
      <c r="H42" s="19">
        <v>5</v>
      </c>
      <c r="I42" s="19">
        <v>3</v>
      </c>
      <c r="J42" s="19">
        <v>5</v>
      </c>
      <c r="K42" s="19">
        <v>20</v>
      </c>
      <c r="L42" s="19">
        <v>19</v>
      </c>
      <c r="M42" s="19">
        <f t="shared" si="4"/>
        <v>1</v>
      </c>
      <c r="N42" s="20">
        <f t="shared" si="5"/>
        <v>18</v>
      </c>
    </row>
    <row r="43" spans="1:14" s="21" customFormat="1" ht="11.25" customHeight="1">
      <c r="A43" s="43"/>
      <c r="B43" s="44"/>
      <c r="C43" s="44"/>
      <c r="D43" s="45"/>
      <c r="E43" s="8"/>
      <c r="F43" s="35" t="s">
        <v>86</v>
      </c>
      <c r="G43" s="19">
        <v>13</v>
      </c>
      <c r="H43" s="19">
        <v>6</v>
      </c>
      <c r="I43" s="19">
        <v>0</v>
      </c>
      <c r="J43" s="19">
        <v>7</v>
      </c>
      <c r="K43" s="19">
        <v>27</v>
      </c>
      <c r="L43" s="19">
        <v>34</v>
      </c>
      <c r="M43" s="19">
        <f t="shared" si="4"/>
        <v>-7</v>
      </c>
      <c r="N43" s="20">
        <f t="shared" si="5"/>
        <v>18</v>
      </c>
    </row>
    <row r="44" spans="1:14" s="21" customFormat="1" ht="11.25" customHeight="1">
      <c r="A44" s="8"/>
      <c r="B44" s="8"/>
      <c r="C44" s="8"/>
      <c r="D44" s="8"/>
      <c r="E44" s="8"/>
      <c r="F44" s="24" t="s">
        <v>87</v>
      </c>
      <c r="G44" s="19">
        <v>13</v>
      </c>
      <c r="H44" s="19">
        <v>5</v>
      </c>
      <c r="I44" s="19">
        <v>2</v>
      </c>
      <c r="J44" s="19">
        <v>6</v>
      </c>
      <c r="K44" s="19">
        <v>27</v>
      </c>
      <c r="L44" s="19">
        <v>35</v>
      </c>
      <c r="M44" s="19">
        <f t="shared" si="4"/>
        <v>-8</v>
      </c>
      <c r="N44" s="20">
        <f t="shared" si="5"/>
        <v>17</v>
      </c>
    </row>
    <row r="45" spans="1:14" s="21" customFormat="1" ht="11.25" customHeight="1">
      <c r="A45" s="49"/>
      <c r="B45" s="31"/>
      <c r="C45" s="31"/>
      <c r="D45" s="31"/>
      <c r="E45" s="8"/>
      <c r="F45" s="24" t="s">
        <v>88</v>
      </c>
      <c r="G45" s="19">
        <v>12</v>
      </c>
      <c r="H45" s="19">
        <v>4</v>
      </c>
      <c r="I45" s="19">
        <v>4</v>
      </c>
      <c r="J45" s="19">
        <v>4</v>
      </c>
      <c r="K45" s="19">
        <v>23</v>
      </c>
      <c r="L45" s="19">
        <v>23</v>
      </c>
      <c r="M45" s="19">
        <f t="shared" si="4"/>
        <v>0</v>
      </c>
      <c r="N45" s="20">
        <f t="shared" si="5"/>
        <v>16</v>
      </c>
    </row>
    <row r="46" spans="1:14" s="21" customFormat="1" ht="11.25" customHeight="1">
      <c r="A46" s="32"/>
      <c r="B46" s="33"/>
      <c r="C46" s="33"/>
      <c r="D46" s="33"/>
      <c r="E46" s="8"/>
      <c r="F46" s="24" t="s">
        <v>89</v>
      </c>
      <c r="G46" s="19">
        <v>12</v>
      </c>
      <c r="H46" s="19">
        <v>3</v>
      </c>
      <c r="I46" s="19">
        <v>2</v>
      </c>
      <c r="J46" s="19">
        <v>7</v>
      </c>
      <c r="K46" s="19">
        <v>13</v>
      </c>
      <c r="L46" s="19">
        <v>29</v>
      </c>
      <c r="M46" s="19">
        <f t="shared" si="4"/>
        <v>-16</v>
      </c>
      <c r="N46" s="20">
        <f t="shared" si="5"/>
        <v>11</v>
      </c>
    </row>
    <row r="47" spans="1:14" s="21" customFormat="1" ht="11.25" customHeight="1">
      <c r="A47" s="33"/>
      <c r="B47" s="34"/>
      <c r="C47" s="34"/>
      <c r="D47" s="33"/>
      <c r="E47" s="8"/>
      <c r="F47" s="24" t="s">
        <v>90</v>
      </c>
      <c r="G47" s="19">
        <v>13</v>
      </c>
      <c r="H47" s="19">
        <v>3</v>
      </c>
      <c r="I47" s="19">
        <v>1</v>
      </c>
      <c r="J47" s="19">
        <v>9</v>
      </c>
      <c r="K47" s="19">
        <v>15</v>
      </c>
      <c r="L47" s="19">
        <v>41</v>
      </c>
      <c r="M47" s="19">
        <f t="shared" si="4"/>
        <v>-26</v>
      </c>
      <c r="N47" s="20">
        <f t="shared" si="5"/>
        <v>10</v>
      </c>
    </row>
    <row r="48" spans="1:14" s="21" customFormat="1" ht="11.25" customHeight="1" thickBot="1">
      <c r="A48" s="33"/>
      <c r="B48" s="33"/>
      <c r="C48" s="33"/>
      <c r="D48" s="33"/>
      <c r="E48" s="8"/>
      <c r="F48" s="36" t="s">
        <v>91</v>
      </c>
      <c r="G48" s="37">
        <v>13</v>
      </c>
      <c r="H48" s="37">
        <v>2</v>
      </c>
      <c r="I48" s="37">
        <v>1</v>
      </c>
      <c r="J48" s="37">
        <v>10</v>
      </c>
      <c r="K48" s="37">
        <v>13</v>
      </c>
      <c r="L48" s="37">
        <v>37</v>
      </c>
      <c r="M48" s="37">
        <f t="shared" si="4"/>
        <v>-24</v>
      </c>
      <c r="N48" s="48">
        <f t="shared" si="5"/>
        <v>7</v>
      </c>
    </row>
    <row r="49" spans="1:14" s="21" customFormat="1" ht="11.25" customHeight="1">
      <c r="A49" s="31"/>
      <c r="B49" s="31"/>
      <c r="C49" s="31"/>
      <c r="D49" s="31"/>
      <c r="E49" s="8"/>
      <c r="F49" s="8"/>
      <c r="G49" s="8">
        <f>SUM(G37:G48)</f>
        <v>154</v>
      </c>
      <c r="H49" s="8">
        <f>SUM(H37:H48)</f>
        <v>68</v>
      </c>
      <c r="I49" s="8">
        <f>SUM(I37:I48)</f>
        <v>18</v>
      </c>
      <c r="J49" s="8">
        <f>SUM(J37:J48)</f>
        <v>68</v>
      </c>
      <c r="K49" s="8">
        <f>SUM(K37:K48)</f>
        <v>307</v>
      </c>
      <c r="L49" s="8">
        <f>-SUM(L37:L48)</f>
        <v>-307</v>
      </c>
      <c r="M49" s="8"/>
      <c r="N49" s="8"/>
    </row>
    <row r="50" spans="1:14" s="21" customFormat="1" ht="11.25" customHeight="1" thickBot="1">
      <c r="A50" s="31"/>
      <c r="B50" s="31"/>
      <c r="C50" s="31"/>
      <c r="D50" s="31"/>
      <c r="E50" s="8"/>
      <c r="F50" s="50" t="s">
        <v>92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93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94</v>
      </c>
      <c r="G52" s="19">
        <v>11</v>
      </c>
      <c r="H52" s="19">
        <v>10</v>
      </c>
      <c r="I52" s="19">
        <v>0</v>
      </c>
      <c r="J52" s="19">
        <v>1</v>
      </c>
      <c r="K52" s="19">
        <v>57</v>
      </c>
      <c r="L52" s="19">
        <v>7</v>
      </c>
      <c r="M52" s="19">
        <f aca="true" t="shared" si="6" ref="M52:M62">SUM(K52-L52)</f>
        <v>50</v>
      </c>
      <c r="N52" s="20">
        <f aca="true" t="shared" si="7" ref="N52:N62">SUM(H52*3+I52*1)</f>
        <v>30</v>
      </c>
    </row>
    <row r="53" spans="1:14" s="21" customFormat="1" ht="11.25" customHeight="1">
      <c r="A53" s="25" t="s">
        <v>95</v>
      </c>
      <c r="B53" s="23">
        <v>1</v>
      </c>
      <c r="C53" s="23">
        <v>0</v>
      </c>
      <c r="D53" s="27" t="s">
        <v>96</v>
      </c>
      <c r="E53" s="8"/>
      <c r="F53" s="35" t="s">
        <v>97</v>
      </c>
      <c r="G53" s="19">
        <v>12</v>
      </c>
      <c r="H53" s="19">
        <v>9</v>
      </c>
      <c r="I53" s="19">
        <v>1</v>
      </c>
      <c r="J53" s="19">
        <v>2</v>
      </c>
      <c r="K53" s="19">
        <v>25</v>
      </c>
      <c r="L53" s="19">
        <v>14</v>
      </c>
      <c r="M53" s="19">
        <f t="shared" si="6"/>
        <v>11</v>
      </c>
      <c r="N53" s="20">
        <f t="shared" si="7"/>
        <v>28</v>
      </c>
    </row>
    <row r="54" spans="1:14" s="21" customFormat="1" ht="11.25" customHeight="1">
      <c r="A54" s="40" t="s">
        <v>98</v>
      </c>
      <c r="B54" s="41">
        <v>0</v>
      </c>
      <c r="C54" s="41">
        <v>1</v>
      </c>
      <c r="D54" s="42" t="s">
        <v>99</v>
      </c>
      <c r="E54" s="8"/>
      <c r="F54" s="24" t="s">
        <v>100</v>
      </c>
      <c r="G54" s="19">
        <v>11</v>
      </c>
      <c r="H54" s="19">
        <v>7</v>
      </c>
      <c r="I54" s="19">
        <v>1</v>
      </c>
      <c r="J54" s="19">
        <v>3</v>
      </c>
      <c r="K54" s="19">
        <v>26</v>
      </c>
      <c r="L54" s="19">
        <v>12</v>
      </c>
      <c r="M54" s="19">
        <f t="shared" si="6"/>
        <v>14</v>
      </c>
      <c r="N54" s="20">
        <f t="shared" si="7"/>
        <v>22</v>
      </c>
    </row>
    <row r="55" spans="1:14" s="21" customFormat="1" ht="11.25" customHeight="1">
      <c r="A55" s="51"/>
      <c r="B55" s="52"/>
      <c r="C55" s="52"/>
      <c r="D55" s="53"/>
      <c r="E55" s="8"/>
      <c r="F55" s="24" t="s">
        <v>101</v>
      </c>
      <c r="G55" s="19">
        <v>10</v>
      </c>
      <c r="H55" s="19">
        <v>5</v>
      </c>
      <c r="I55" s="19">
        <v>1</v>
      </c>
      <c r="J55" s="19">
        <v>4</v>
      </c>
      <c r="K55" s="19">
        <v>17</v>
      </c>
      <c r="L55" s="19">
        <v>15</v>
      </c>
      <c r="M55" s="19">
        <f t="shared" si="6"/>
        <v>2</v>
      </c>
      <c r="N55" s="20">
        <f t="shared" si="7"/>
        <v>16</v>
      </c>
    </row>
    <row r="56" spans="1:14" s="21" customFormat="1" ht="11.25" customHeight="1">
      <c r="A56" s="51"/>
      <c r="B56" s="52"/>
      <c r="C56" s="52"/>
      <c r="D56" s="53"/>
      <c r="E56" s="8"/>
      <c r="F56" s="24" t="s">
        <v>102</v>
      </c>
      <c r="G56" s="19">
        <v>9</v>
      </c>
      <c r="H56" s="19">
        <v>5</v>
      </c>
      <c r="I56" s="19">
        <v>0</v>
      </c>
      <c r="J56" s="19">
        <v>4</v>
      </c>
      <c r="K56" s="19">
        <v>11</v>
      </c>
      <c r="L56" s="19">
        <v>20</v>
      </c>
      <c r="M56" s="19">
        <f t="shared" si="6"/>
        <v>-9</v>
      </c>
      <c r="N56" s="20">
        <f t="shared" si="7"/>
        <v>15</v>
      </c>
    </row>
    <row r="57" spans="1:14" s="21" customFormat="1" ht="11.25" customHeight="1">
      <c r="A57" s="51"/>
      <c r="B57" s="52"/>
      <c r="C57" s="52"/>
      <c r="D57" s="53"/>
      <c r="E57" s="8"/>
      <c r="F57" s="24" t="s">
        <v>103</v>
      </c>
      <c r="G57" s="19">
        <v>11</v>
      </c>
      <c r="H57" s="19">
        <v>4</v>
      </c>
      <c r="I57" s="19">
        <v>2</v>
      </c>
      <c r="J57" s="19">
        <v>5</v>
      </c>
      <c r="K57" s="19">
        <v>12</v>
      </c>
      <c r="L57" s="19">
        <v>16</v>
      </c>
      <c r="M57" s="19">
        <f t="shared" si="6"/>
        <v>-4</v>
      </c>
      <c r="N57" s="20">
        <f t="shared" si="7"/>
        <v>14</v>
      </c>
    </row>
    <row r="58" spans="1:14" s="21" customFormat="1" ht="11.25" customHeight="1">
      <c r="A58" s="51"/>
      <c r="B58" s="52"/>
      <c r="C58" s="52"/>
      <c r="D58" s="53"/>
      <c r="E58" s="8"/>
      <c r="F58" s="24" t="s">
        <v>104</v>
      </c>
      <c r="G58" s="19">
        <v>10</v>
      </c>
      <c r="H58" s="19">
        <v>4</v>
      </c>
      <c r="I58" s="19">
        <v>1</v>
      </c>
      <c r="J58" s="19">
        <v>5</v>
      </c>
      <c r="K58" s="19">
        <v>18</v>
      </c>
      <c r="L58" s="19">
        <v>26</v>
      </c>
      <c r="M58" s="19">
        <f t="shared" si="6"/>
        <v>-8</v>
      </c>
      <c r="N58" s="20">
        <f t="shared" si="7"/>
        <v>13</v>
      </c>
    </row>
    <row r="59" spans="1:14" s="21" customFormat="1" ht="11.25" customHeight="1">
      <c r="A59" s="33"/>
      <c r="B59" s="33"/>
      <c r="C59" s="33"/>
      <c r="D59" s="33"/>
      <c r="E59" s="8"/>
      <c r="F59" s="24" t="s">
        <v>105</v>
      </c>
      <c r="G59" s="19">
        <v>12</v>
      </c>
      <c r="H59" s="19">
        <v>3</v>
      </c>
      <c r="I59" s="19">
        <v>2</v>
      </c>
      <c r="J59" s="19">
        <v>7</v>
      </c>
      <c r="K59" s="19">
        <v>9</v>
      </c>
      <c r="L59" s="19">
        <v>15</v>
      </c>
      <c r="M59" s="19">
        <f t="shared" si="6"/>
        <v>-6</v>
      </c>
      <c r="N59" s="20">
        <f t="shared" si="7"/>
        <v>11</v>
      </c>
    </row>
    <row r="60" spans="1:14" s="21" customFormat="1" ht="11.25" customHeight="1">
      <c r="A60" s="33"/>
      <c r="B60" s="34"/>
      <c r="C60" s="34"/>
      <c r="D60" s="33"/>
      <c r="E60" s="8"/>
      <c r="F60" s="24" t="s">
        <v>106</v>
      </c>
      <c r="G60" s="19">
        <v>11</v>
      </c>
      <c r="H60" s="19">
        <v>3</v>
      </c>
      <c r="I60" s="19">
        <v>2</v>
      </c>
      <c r="J60" s="19">
        <v>6</v>
      </c>
      <c r="K60" s="19">
        <v>15</v>
      </c>
      <c r="L60" s="19">
        <v>28</v>
      </c>
      <c r="M60" s="19">
        <f t="shared" si="6"/>
        <v>-13</v>
      </c>
      <c r="N60" s="20">
        <f t="shared" si="7"/>
        <v>11</v>
      </c>
    </row>
    <row r="61" spans="1:14" s="21" customFormat="1" ht="11.25" customHeight="1">
      <c r="A61" s="33"/>
      <c r="B61" s="33"/>
      <c r="C61" s="33"/>
      <c r="D61" s="33"/>
      <c r="E61" s="8"/>
      <c r="F61" s="24" t="s">
        <v>107</v>
      </c>
      <c r="G61" s="19">
        <v>11</v>
      </c>
      <c r="H61" s="19">
        <v>2</v>
      </c>
      <c r="I61" s="19">
        <v>1</v>
      </c>
      <c r="J61" s="19">
        <v>8</v>
      </c>
      <c r="K61" s="19">
        <v>9</v>
      </c>
      <c r="L61" s="19">
        <v>24</v>
      </c>
      <c r="M61" s="19">
        <f t="shared" si="6"/>
        <v>-15</v>
      </c>
      <c r="N61" s="20">
        <f t="shared" si="7"/>
        <v>7</v>
      </c>
    </row>
    <row r="62" spans="1:14" s="21" customFormat="1" ht="11.25" customHeight="1">
      <c r="A62" s="54" t="s">
        <v>108</v>
      </c>
      <c r="B62" s="55"/>
      <c r="C62" s="55"/>
      <c r="D62" s="55"/>
      <c r="E62" s="8"/>
      <c r="F62" s="24" t="s">
        <v>109</v>
      </c>
      <c r="G62" s="19">
        <v>12</v>
      </c>
      <c r="H62" s="19">
        <v>1</v>
      </c>
      <c r="I62" s="19">
        <v>3</v>
      </c>
      <c r="J62" s="19">
        <v>8</v>
      </c>
      <c r="K62" s="19">
        <v>9</v>
      </c>
      <c r="L62" s="19">
        <v>31</v>
      </c>
      <c r="M62" s="19">
        <f t="shared" si="6"/>
        <v>-22</v>
      </c>
      <c r="N62" s="20">
        <f t="shared" si="7"/>
        <v>6</v>
      </c>
    </row>
    <row r="63" spans="1:14" s="21" customFormat="1" ht="11.25" customHeight="1" thickBot="1">
      <c r="A63" s="8" t="s">
        <v>110</v>
      </c>
      <c r="B63" s="33"/>
      <c r="C63" s="33"/>
      <c r="D63" s="33"/>
      <c r="E63" s="8"/>
      <c r="F63" s="36"/>
      <c r="G63" s="37"/>
      <c r="H63" s="37"/>
      <c r="I63" s="37"/>
      <c r="J63" s="37"/>
      <c r="K63" s="37"/>
      <c r="L63" s="37"/>
      <c r="M63" s="37"/>
      <c r="N63" s="48"/>
    </row>
    <row r="64" spans="1:14" s="10" customFormat="1" ht="11.25" customHeight="1">
      <c r="A64" s="54" t="s">
        <v>111</v>
      </c>
      <c r="E64" s="8"/>
      <c r="F64" s="8"/>
      <c r="G64" s="8">
        <f>SUM(G52:G63)</f>
        <v>120</v>
      </c>
      <c r="H64" s="8">
        <f>SUM(H52:H63)</f>
        <v>53</v>
      </c>
      <c r="I64" s="8">
        <f>SUM(I52:I63)</f>
        <v>14</v>
      </c>
      <c r="J64" s="8">
        <f>SUM(J52:J63)</f>
        <v>53</v>
      </c>
      <c r="K64" s="8">
        <f>SUM(K52:K63)</f>
        <v>208</v>
      </c>
      <c r="L64" s="8">
        <f>-SUM(L52:L63)</f>
        <v>-208</v>
      </c>
      <c r="M64" s="8"/>
      <c r="N64" s="8"/>
    </row>
    <row r="65" spans="1:14" s="10" customFormat="1" ht="11.25" customHeight="1">
      <c r="A65" s="56" t="s">
        <v>112</v>
      </c>
      <c r="B65" s="33"/>
      <c r="C65" s="33"/>
      <c r="D65" s="33"/>
      <c r="E65" s="8"/>
      <c r="F65" s="56"/>
      <c r="G65" s="56"/>
      <c r="H65" s="56"/>
      <c r="I65" s="56"/>
      <c r="J65" s="56"/>
      <c r="K65" s="56"/>
      <c r="L65" s="56"/>
      <c r="M65" s="56"/>
      <c r="N65" s="56"/>
    </row>
    <row r="66" spans="1:14" s="10" customFormat="1" ht="11.25" customHeight="1">
      <c r="A66" s="8" t="s">
        <v>113</v>
      </c>
      <c r="B66" s="8"/>
      <c r="C66" s="8"/>
      <c r="D66" s="8"/>
      <c r="E66" s="8"/>
      <c r="F66" s="56"/>
      <c r="G66" s="56"/>
      <c r="H66" s="56"/>
      <c r="I66" s="56"/>
      <c r="J66" s="56"/>
      <c r="K66" s="56"/>
      <c r="L66" s="56"/>
      <c r="M66" s="56"/>
      <c r="N66" s="56"/>
    </row>
    <row r="67" spans="1:20" ht="12.75">
      <c r="A67" s="8" t="s">
        <v>114</v>
      </c>
      <c r="B67" s="8"/>
      <c r="C67" s="8"/>
      <c r="D67" s="8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8" t="s">
        <v>115</v>
      </c>
      <c r="B68" s="8"/>
      <c r="C68" s="8"/>
      <c r="D68" s="8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5:20" ht="12.75">
      <c r="O71" s="6"/>
      <c r="P71" s="6"/>
      <c r="Q71" s="6"/>
      <c r="R71" s="6"/>
      <c r="S71" s="6"/>
      <c r="T71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2020-01-07T02:36:23Z</dcterms:created>
  <dcterms:modified xsi:type="dcterms:W3CDTF">2020-01-07T02:37:43Z</dcterms:modified>
  <cp:category/>
  <cp:version/>
  <cp:contentType/>
  <cp:contentStatus/>
</cp:coreProperties>
</file>